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activeTab="1"/>
  </bookViews>
  <sheets>
    <sheet name="汇总首页" sheetId="18" r:id="rId1"/>
    <sheet name="第5批明细" sheetId="19" r:id="rId2"/>
  </sheets>
  <calcPr calcId="144525"/>
</workbook>
</file>

<file path=xl/sharedStrings.xml><?xml version="1.0" encoding="utf-8"?>
<sst xmlns="http://schemas.openxmlformats.org/spreadsheetml/2006/main" count="94" uniqueCount="66">
  <si>
    <t>乌拉盖管理区巴彦胡硕镇人民政府城乡医疗救助结算资金汇总申请表</t>
  </si>
  <si>
    <t>填报单位（盖章）：巴彦胡硕镇人民政府</t>
  </si>
  <si>
    <t>填报日期：2025年7月9日</t>
  </si>
  <si>
    <t>收款单位开户行全称：中国农业银行股份有限公司东乌珠穆沁旗乌拉盖管理区支行</t>
  </si>
  <si>
    <t>收款单位账号：05308101040000171</t>
  </si>
  <si>
    <t xml:space="preserve">           项目 
报销种类 </t>
  </si>
  <si>
    <t>人次数</t>
  </si>
  <si>
    <t>总费用(元)</t>
  </si>
  <si>
    <t>符合政策范围金额（元）</t>
  </si>
  <si>
    <t>医保基金支付（元）</t>
  </si>
  <si>
    <t>医疗救助金额（元)</t>
  </si>
  <si>
    <t>医疗救助</t>
  </si>
  <si>
    <t>合    计</t>
  </si>
  <si>
    <t>申请金额：</t>
  </si>
  <si>
    <t>人民币柒仟贰佰肆拾柒元伍角壹分</t>
  </si>
  <si>
    <t>元</t>
  </si>
  <si>
    <t>经办人（签字）：</t>
  </si>
  <si>
    <t>分管领导签字（盖章）：</t>
  </si>
  <si>
    <t>年     月     日</t>
  </si>
  <si>
    <t>乌拉盖管理区巴彦胡硕镇人民政府城乡医疗救助2025年第五批救助明细</t>
  </si>
  <si>
    <t>序号</t>
  </si>
  <si>
    <t>姓名</t>
  </si>
  <si>
    <t>性别</t>
  </si>
  <si>
    <t>类别</t>
  </si>
  <si>
    <t>病种</t>
  </si>
  <si>
    <t>就诊医院</t>
  </si>
  <si>
    <t>治疗情况</t>
  </si>
  <si>
    <t>就诊日期</t>
  </si>
  <si>
    <t>发票金额</t>
  </si>
  <si>
    <t>政策扣除金额</t>
  </si>
  <si>
    <t>可补金额</t>
  </si>
  <si>
    <t>基本医疗报销金额</t>
  </si>
  <si>
    <t>补充保险报销金额（大病二次报销）</t>
  </si>
  <si>
    <t>区外应减比例金额</t>
  </si>
  <si>
    <t>余额</t>
  </si>
  <si>
    <t>报销比例(%)</t>
  </si>
  <si>
    <t>医疗救助实报金额</t>
  </si>
  <si>
    <t>备注</t>
  </si>
  <si>
    <t>候霞</t>
  </si>
  <si>
    <t>女</t>
  </si>
  <si>
    <t>低保</t>
  </si>
  <si>
    <t>乳腺恶性肿瘤</t>
  </si>
  <si>
    <t>霍林郭勒市人民医院</t>
  </si>
  <si>
    <t>门诊</t>
  </si>
  <si>
    <t>敖福林</t>
  </si>
  <si>
    <t>男</t>
  </si>
  <si>
    <t>消化性溃疡伴出血 轻度贫血 高血压病3级（极高危） 肝门静脉增粗 肝内胆管扩张 胆囊结石 前列腺多发钙化灶</t>
  </si>
  <si>
    <t>住院</t>
  </si>
  <si>
    <t>2025年3月6日-3月13日</t>
  </si>
  <si>
    <t>邱山</t>
  </si>
  <si>
    <t>恶性肿瘤不除外 淋巴瘤 肺部感染 肺部结节 低蛋白血症 胸腔积液 电解质紊乱</t>
  </si>
  <si>
    <t>通辽市人民医院</t>
  </si>
  <si>
    <t>2025年5月14日-5月17日</t>
  </si>
  <si>
    <t>吴哈义很</t>
  </si>
  <si>
    <t>复方腔隙性脑梗死 甲状腺功能减退症 高血压三级 慢性支气管炎 甲状腺结节 肺结节</t>
  </si>
  <si>
    <t>扎鲁特旗人民医院</t>
  </si>
  <si>
    <t>2024年12月29日-2025年1月1日</t>
  </si>
  <si>
    <t>周树清</t>
  </si>
  <si>
    <t>石淋 左输尿管支架置入术后</t>
  </si>
  <si>
    <t>北京裕和中西医结合康复医院</t>
  </si>
  <si>
    <t>2025年5月26日-5月27日</t>
  </si>
  <si>
    <t xml:space="preserve"> 2025年6月19日-6月19日</t>
  </si>
  <si>
    <t>张芳</t>
  </si>
  <si>
    <t>1.慢性肾衰 脾肾两虚证 湿浊内蕴症 瘀血阻络证 2.慢性肾衰竭 过敏性紫癜性肾炎 通风</t>
  </si>
  <si>
    <t>黑龙江省中医医院</t>
  </si>
  <si>
    <t>2025年5月25日-2025年6月17日</t>
  </si>
</sst>
</file>

<file path=xl/styles.xml><?xml version="1.0" encoding="utf-8"?>
<styleSheet xmlns="http://schemas.openxmlformats.org/spreadsheetml/2006/main">
  <numFmts count="7">
    <numFmt numFmtId="176" formatCode="0.00;[Red]0.00"/>
    <numFmt numFmtId="177" formatCode="0.00_ "/>
    <numFmt numFmtId="178" formatCode="[DBNum2][$RMB]General;[Red][DBNum2][$RMB]General"/>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1">
    <font>
      <sz val="11"/>
      <color theme="1"/>
      <name val="宋体"/>
      <charset val="134"/>
      <scheme val="minor"/>
    </font>
    <font>
      <b/>
      <sz val="18"/>
      <color theme="1"/>
      <name val="宋体"/>
      <charset val="134"/>
      <scheme val="minor"/>
    </font>
    <font>
      <sz val="12"/>
      <color theme="1"/>
      <name val="宋体"/>
      <charset val="134"/>
      <scheme val="minor"/>
    </font>
    <font>
      <sz val="9"/>
      <name val="宋体"/>
      <charset val="134"/>
    </font>
    <font>
      <b/>
      <sz val="8"/>
      <color theme="1"/>
      <name val="宋体"/>
      <charset val="134"/>
      <scheme val="minor"/>
    </font>
    <font>
      <sz val="8"/>
      <color theme="1"/>
      <name val="宋体"/>
      <charset val="134"/>
      <scheme val="minor"/>
    </font>
    <font>
      <sz val="8"/>
      <name val="宋体"/>
      <charset val="134"/>
    </font>
    <font>
      <sz val="9"/>
      <color theme="1"/>
      <name val="宋体"/>
      <charset val="134"/>
      <scheme val="minor"/>
    </font>
    <font>
      <sz val="14"/>
      <color theme="1"/>
      <name val="宋体"/>
      <charset val="134"/>
      <scheme val="minor"/>
    </font>
    <font>
      <b/>
      <sz val="14"/>
      <color theme="1"/>
      <name val="宋体"/>
      <charset val="134"/>
      <scheme val="minor"/>
    </font>
    <font>
      <b/>
      <sz val="24"/>
      <color theme="1"/>
      <name val="方正小标宋简体"/>
      <charset val="134"/>
    </font>
    <font>
      <b/>
      <sz val="14"/>
      <color theme="1"/>
      <name val="宋体"/>
      <charset val="134"/>
    </font>
    <font>
      <sz val="11"/>
      <color rgb="FF9C650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i/>
      <sz val="11"/>
      <color rgb="FF7F7F7F"/>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
      <u/>
      <sz val="11"/>
      <color rgb="FF0000FF"/>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7"/>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0" fontId="16" fillId="19" borderId="0" applyNumberFormat="0" applyBorder="0" applyAlignment="0" applyProtection="0">
      <alignment vertical="center"/>
    </xf>
    <xf numFmtId="0" fontId="14" fillId="20" borderId="0" applyNumberFormat="0" applyBorder="0" applyAlignment="0" applyProtection="0">
      <alignment vertical="center"/>
    </xf>
    <xf numFmtId="0" fontId="14" fillId="13" borderId="0" applyNumberFormat="0" applyBorder="0" applyAlignment="0" applyProtection="0">
      <alignment vertical="center"/>
    </xf>
    <xf numFmtId="0" fontId="16" fillId="16" borderId="0" applyNumberFormat="0" applyBorder="0" applyAlignment="0" applyProtection="0">
      <alignment vertical="center"/>
    </xf>
    <xf numFmtId="0" fontId="16" fillId="22" borderId="0" applyNumberFormat="0" applyBorder="0" applyAlignment="0" applyProtection="0">
      <alignment vertical="center"/>
    </xf>
    <xf numFmtId="0" fontId="14" fillId="18" borderId="0" applyNumberFormat="0" applyBorder="0" applyAlignment="0" applyProtection="0">
      <alignment vertical="center"/>
    </xf>
    <xf numFmtId="0" fontId="16" fillId="15" borderId="0" applyNumberFormat="0" applyBorder="0" applyAlignment="0" applyProtection="0">
      <alignment vertical="center"/>
    </xf>
    <xf numFmtId="0" fontId="16" fillId="14" borderId="0" applyNumberFormat="0" applyBorder="0" applyAlignment="0" applyProtection="0">
      <alignment vertical="center"/>
    </xf>
    <xf numFmtId="0" fontId="16" fillId="11" borderId="0" applyNumberFormat="0" applyBorder="0" applyAlignment="0" applyProtection="0">
      <alignment vertical="center"/>
    </xf>
    <xf numFmtId="0" fontId="14" fillId="31" borderId="0" applyNumberFormat="0" applyBorder="0" applyAlignment="0" applyProtection="0">
      <alignment vertical="center"/>
    </xf>
    <xf numFmtId="0" fontId="14" fillId="24" borderId="0" applyNumberFormat="0" applyBorder="0" applyAlignment="0" applyProtection="0">
      <alignment vertical="center"/>
    </xf>
    <xf numFmtId="0" fontId="14" fillId="1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29" borderId="11" applyNumberFormat="0" applyAlignment="0" applyProtection="0">
      <alignment vertical="center"/>
    </xf>
    <xf numFmtId="0" fontId="24" fillId="0" borderId="6" applyNumberFormat="0" applyFill="0" applyAlignment="0" applyProtection="0">
      <alignment vertical="center"/>
    </xf>
    <xf numFmtId="0" fontId="28" fillId="30" borderId="10" applyNumberFormat="0" applyAlignment="0" applyProtection="0">
      <alignment vertical="center"/>
    </xf>
    <xf numFmtId="0" fontId="30" fillId="0" borderId="0" applyNumberFormat="0" applyFill="0" applyBorder="0" applyAlignment="0" applyProtection="0">
      <alignment vertical="center"/>
    </xf>
    <xf numFmtId="0" fontId="22" fillId="17" borderId="9" applyNumberFormat="0" applyAlignment="0" applyProtection="0">
      <alignment vertical="center"/>
    </xf>
    <xf numFmtId="0" fontId="14" fillId="26" borderId="0" applyNumberFormat="0" applyBorder="0" applyAlignment="0" applyProtection="0">
      <alignment vertical="center"/>
    </xf>
    <xf numFmtId="0" fontId="14" fillId="32" borderId="0" applyNumberFormat="0" applyBorder="0" applyAlignment="0" applyProtection="0">
      <alignment vertical="center"/>
    </xf>
    <xf numFmtId="42" fontId="0" fillId="0" borderId="0" applyFont="0" applyFill="0" applyBorder="0" applyAlignment="0" applyProtection="0">
      <alignment vertical="center"/>
    </xf>
    <xf numFmtId="0" fontId="17" fillId="0" borderId="12" applyNumberFormat="0" applyFill="0" applyAlignment="0" applyProtection="0">
      <alignment vertical="center"/>
    </xf>
    <xf numFmtId="0" fontId="20" fillId="0" borderId="0" applyNumberFormat="0" applyFill="0" applyBorder="0" applyAlignment="0" applyProtection="0">
      <alignment vertical="center"/>
    </xf>
    <xf numFmtId="0" fontId="23" fillId="17" borderId="10" applyNumberFormat="0" applyAlignment="0" applyProtection="0">
      <alignment vertical="center"/>
    </xf>
    <xf numFmtId="0" fontId="16" fillId="8" borderId="0" applyNumberFormat="0" applyBorder="0" applyAlignment="0" applyProtection="0">
      <alignment vertical="center"/>
    </xf>
    <xf numFmtId="41" fontId="0" fillId="0" borderId="0" applyFont="0" applyFill="0" applyBorder="0" applyAlignment="0" applyProtection="0">
      <alignment vertical="center"/>
    </xf>
    <xf numFmtId="0" fontId="16" fillId="23" borderId="0" applyNumberFormat="0" applyBorder="0" applyAlignment="0" applyProtection="0">
      <alignment vertical="center"/>
    </xf>
    <xf numFmtId="0" fontId="0" fillId="7" borderId="7" applyNumberFormat="0" applyFont="0" applyAlignment="0" applyProtection="0">
      <alignment vertical="center"/>
    </xf>
    <xf numFmtId="0" fontId="19" fillId="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6" applyNumberFormat="0" applyFill="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13" applyNumberFormat="0" applyFill="0" applyAlignment="0" applyProtection="0">
      <alignment vertical="center"/>
    </xf>
    <xf numFmtId="0" fontId="0" fillId="0" borderId="0"/>
    <xf numFmtId="0" fontId="14" fillId="25" borderId="0" applyNumberFormat="0" applyBorder="0" applyAlignment="0" applyProtection="0">
      <alignment vertical="center"/>
    </xf>
    <xf numFmtId="0" fontId="14" fillId="21" borderId="0" applyNumberFormat="0" applyBorder="0" applyAlignment="0" applyProtection="0">
      <alignment vertical="center"/>
    </xf>
    <xf numFmtId="0" fontId="16" fillId="12" borderId="0" applyNumberFormat="0" applyBorder="0" applyAlignment="0" applyProtection="0">
      <alignment vertical="center"/>
    </xf>
    <xf numFmtId="0" fontId="21" fillId="0" borderId="8" applyNumberFormat="0" applyFill="0" applyAlignment="0" applyProtection="0">
      <alignment vertical="center"/>
    </xf>
    <xf numFmtId="0" fontId="16" fillId="9" borderId="0" applyNumberFormat="0" applyBorder="0" applyAlignment="0" applyProtection="0">
      <alignment vertical="center"/>
    </xf>
    <xf numFmtId="0" fontId="15" fillId="4" borderId="0" applyNumberFormat="0" applyBorder="0" applyAlignment="0" applyProtection="0">
      <alignment vertical="center"/>
    </xf>
    <xf numFmtId="0" fontId="14" fillId="3" borderId="0" applyNumberFormat="0" applyBorder="0" applyAlignment="0" applyProtection="0">
      <alignment vertical="center"/>
    </xf>
    <xf numFmtId="0" fontId="13" fillId="0" borderId="0" applyNumberFormat="0" applyFill="0" applyBorder="0" applyAlignment="0" applyProtection="0">
      <alignment vertical="center"/>
    </xf>
    <xf numFmtId="0" fontId="12" fillId="2" borderId="0" applyNumberFormat="0" applyBorder="0" applyAlignment="0" applyProtection="0">
      <alignment vertical="center"/>
    </xf>
    <xf numFmtId="0" fontId="16" fillId="28" borderId="0" applyNumberFormat="0" applyBorder="0" applyAlignment="0" applyProtection="0">
      <alignment vertical="center"/>
    </xf>
    <xf numFmtId="0" fontId="16" fillId="5" borderId="0" applyNumberFormat="0" applyBorder="0" applyAlignment="0" applyProtection="0">
      <alignment vertical="center"/>
    </xf>
    <xf numFmtId="0" fontId="14" fillId="27"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alignment horizontal="center" vertical="center"/>
    </xf>
    <xf numFmtId="31" fontId="2" fillId="0" borderId="0" xfId="0" applyNumberFormat="1"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applyAlignment="1">
      <alignment vertical="center"/>
    </xf>
    <xf numFmtId="0" fontId="4" fillId="0" borderId="0" xfId="0" applyFont="1" applyFill="1" applyBorder="1" applyAlignment="1">
      <alignment horizontal="center" vertical="center"/>
    </xf>
    <xf numFmtId="31" fontId="5" fillId="0" borderId="0" xfId="0" applyNumberFormat="1" applyFont="1" applyFill="1" applyBorder="1" applyAlignment="1">
      <alignment horizontal="right" vertical="center"/>
    </xf>
    <xf numFmtId="0" fontId="6" fillId="0" borderId="1" xfId="0"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0" fillId="0" borderId="0" xfId="0" applyFill="1" applyBorder="1" applyAlignment="1">
      <alignment horizontal="center" vertical="center"/>
    </xf>
    <xf numFmtId="177"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0" xfId="0" applyFont="1">
      <alignment vertical="center"/>
    </xf>
    <xf numFmtId="0" fontId="9" fillId="0" borderId="0" xfId="0" applyFont="1">
      <alignment vertical="center"/>
    </xf>
    <xf numFmtId="0" fontId="10" fillId="0" borderId="0" xfId="0" applyNumberFormat="1" applyFont="1" applyAlignment="1" applyProtection="1">
      <alignment horizontal="center" vertical="center"/>
    </xf>
    <xf numFmtId="0" fontId="11" fillId="0" borderId="0" xfId="0" applyNumberFormat="1" applyFont="1" applyAlignment="1" applyProtection="1">
      <alignment horizontal="left" vertical="center" wrapText="1"/>
    </xf>
    <xf numFmtId="0" fontId="11" fillId="0" borderId="4" xfId="0" applyNumberFormat="1" applyFont="1" applyBorder="1" applyAlignment="1" applyProtection="1">
      <alignment horizontal="left" vertical="center" wrapText="1"/>
    </xf>
    <xf numFmtId="0"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xf>
    <xf numFmtId="178" fontId="11" fillId="0" borderId="2" xfId="0" applyNumberFormat="1" applyFont="1" applyBorder="1" applyAlignment="1" applyProtection="1">
      <alignment horizontal="center" vertical="center"/>
    </xf>
    <xf numFmtId="0" fontId="9" fillId="0" borderId="1" xfId="0" applyNumberFormat="1" applyFont="1" applyBorder="1" applyAlignment="1">
      <alignment horizontal="left" vertical="center"/>
    </xf>
    <xf numFmtId="0" fontId="0" fillId="0" borderId="1" xfId="0" applyNumberFormat="1" applyBorder="1" applyAlignment="1">
      <alignment horizontal="center" vertical="center"/>
    </xf>
    <xf numFmtId="0" fontId="11" fillId="0" borderId="0" xfId="0" applyNumberFormat="1" applyFont="1" applyAlignment="1" applyProtection="1">
      <alignment horizontal="left" vertical="center"/>
    </xf>
    <xf numFmtId="0" fontId="11" fillId="0" borderId="1" xfId="0" applyNumberFormat="1" applyFont="1" applyBorder="1" applyAlignment="1" applyProtection="1">
      <alignment horizontal="center" vertical="center" wrapText="1"/>
    </xf>
    <xf numFmtId="178" fontId="11" fillId="0" borderId="3" xfId="0" applyNumberFormat="1" applyFont="1" applyBorder="1" applyAlignment="1" applyProtection="1">
      <alignment horizontal="center" vertical="center"/>
    </xf>
    <xf numFmtId="177" fontId="11" fillId="0" borderId="1" xfId="0" applyNumberFormat="1" applyFont="1" applyBorder="1" applyAlignment="1" applyProtection="1">
      <alignment horizontal="center" vertical="center" wrapText="1"/>
    </xf>
    <xf numFmtId="178" fontId="11" fillId="0" borderId="5" xfId="0" applyNumberFormat="1" applyFont="1" applyBorder="1" applyAlignment="1" applyProtection="1">
      <alignment horizontal="center" vertical="center"/>
    </xf>
    <xf numFmtId="176" fontId="11" fillId="0" borderId="1" xfId="0" applyNumberFormat="1" applyFont="1" applyBorder="1" applyAlignment="1" applyProtection="1">
      <alignment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常规 4" xfId="37"/>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D17" sqref="D17"/>
    </sheetView>
  </sheetViews>
  <sheetFormatPr defaultColWidth="9" defaultRowHeight="14.25"/>
  <cols>
    <col min="4" max="4" width="14.5" customWidth="1"/>
    <col min="6" max="6" width="11.25" customWidth="1"/>
    <col min="8" max="8" width="19.625" customWidth="1"/>
    <col min="9" max="9" width="18.25" customWidth="1"/>
    <col min="10" max="10" width="12.75" customWidth="1"/>
    <col min="11" max="11" width="10.625" customWidth="1"/>
  </cols>
  <sheetData>
    <row r="1" ht="32.25" spans="1:11">
      <c r="A1" s="20" t="s">
        <v>0</v>
      </c>
      <c r="B1" s="20"/>
      <c r="C1" s="20"/>
      <c r="D1" s="20"/>
      <c r="E1" s="20"/>
      <c r="F1" s="20"/>
      <c r="G1" s="20"/>
      <c r="H1" s="20"/>
      <c r="I1" s="20"/>
      <c r="J1" s="20"/>
      <c r="K1" s="20"/>
    </row>
    <row r="2" s="18" customFormat="1" ht="18" spans="1:11">
      <c r="A2" s="21" t="s">
        <v>1</v>
      </c>
      <c r="B2" s="21"/>
      <c r="C2" s="21"/>
      <c r="D2" s="21"/>
      <c r="E2" s="21"/>
      <c r="F2" s="21"/>
      <c r="G2" s="21"/>
      <c r="H2" s="21"/>
      <c r="I2" s="21" t="s">
        <v>2</v>
      </c>
      <c r="J2" s="21"/>
      <c r="K2" s="21"/>
    </row>
    <row r="3" s="18" customFormat="1" ht="39" customHeight="1" spans="1:11">
      <c r="A3" s="21" t="s">
        <v>3</v>
      </c>
      <c r="B3" s="21"/>
      <c r="C3" s="21"/>
      <c r="D3" s="21"/>
      <c r="E3" s="21"/>
      <c r="F3" s="21"/>
      <c r="G3" s="21"/>
      <c r="H3" s="28" t="s">
        <v>4</v>
      </c>
      <c r="I3" s="28"/>
      <c r="J3" s="28"/>
      <c r="K3" s="28"/>
    </row>
    <row r="4" s="19" customFormat="1" ht="44" customHeight="1" spans="1:11">
      <c r="A4" s="22" t="s">
        <v>5</v>
      </c>
      <c r="B4" s="22"/>
      <c r="C4" s="22"/>
      <c r="D4" s="23" t="s">
        <v>6</v>
      </c>
      <c r="E4" s="29" t="s">
        <v>7</v>
      </c>
      <c r="F4" s="29"/>
      <c r="G4" s="29"/>
      <c r="H4" s="29" t="s">
        <v>8</v>
      </c>
      <c r="I4" s="29" t="s">
        <v>9</v>
      </c>
      <c r="J4" s="29" t="s">
        <v>10</v>
      </c>
      <c r="K4" s="29"/>
    </row>
    <row r="5" s="19" customFormat="1" ht="27" customHeight="1" spans="1:11">
      <c r="A5" s="24" t="s">
        <v>11</v>
      </c>
      <c r="B5" s="24"/>
      <c r="C5" s="24"/>
      <c r="D5" s="24">
        <v>8</v>
      </c>
      <c r="E5" s="29">
        <v>60432.96</v>
      </c>
      <c r="F5" s="29"/>
      <c r="G5" s="29"/>
      <c r="H5" s="29">
        <v>51745.51</v>
      </c>
      <c r="I5" s="29">
        <v>23746.06</v>
      </c>
      <c r="J5" s="31">
        <v>7247.51</v>
      </c>
      <c r="K5" s="31"/>
    </row>
    <row r="6" s="19" customFormat="1" ht="27" customHeight="1" spans="1:11">
      <c r="A6" s="24" t="s">
        <v>12</v>
      </c>
      <c r="B6" s="24"/>
      <c r="C6" s="24"/>
      <c r="D6" s="24">
        <v>8</v>
      </c>
      <c r="E6" s="29">
        <v>60432.96</v>
      </c>
      <c r="F6" s="29"/>
      <c r="G6" s="29"/>
      <c r="H6" s="29">
        <v>51745.51</v>
      </c>
      <c r="I6" s="29">
        <v>23746.06</v>
      </c>
      <c r="J6" s="31">
        <v>7247.51</v>
      </c>
      <c r="K6" s="31"/>
    </row>
    <row r="7" s="19" customFormat="1" ht="35" customHeight="1" spans="1:11">
      <c r="A7" s="24" t="s">
        <v>13</v>
      </c>
      <c r="B7" s="24"/>
      <c r="C7" s="24"/>
      <c r="D7" s="25" t="s">
        <v>14</v>
      </c>
      <c r="E7" s="30"/>
      <c r="F7" s="30"/>
      <c r="G7" s="30"/>
      <c r="H7" s="30"/>
      <c r="I7" s="30"/>
      <c r="J7" s="32"/>
      <c r="K7" s="33" t="s">
        <v>15</v>
      </c>
    </row>
    <row r="8" s="19" customFormat="1" ht="42" customHeight="1" spans="1:11">
      <c r="A8" s="26" t="s">
        <v>16</v>
      </c>
      <c r="B8" s="26"/>
      <c r="C8" s="26"/>
      <c r="D8" s="26"/>
      <c r="E8" s="26"/>
      <c r="F8" s="26"/>
      <c r="G8" s="26" t="s">
        <v>17</v>
      </c>
      <c r="H8" s="26"/>
      <c r="I8" s="26"/>
      <c r="J8" s="26"/>
      <c r="K8" s="26"/>
    </row>
    <row r="9" ht="27" customHeight="1" spans="1:11">
      <c r="A9" s="27" t="s">
        <v>18</v>
      </c>
      <c r="B9" s="27"/>
      <c r="C9" s="27"/>
      <c r="D9" s="27"/>
      <c r="E9" s="27"/>
      <c r="F9" s="27"/>
      <c r="G9" s="27" t="s">
        <v>18</v>
      </c>
      <c r="H9" s="27"/>
      <c r="I9" s="27"/>
      <c r="J9" s="27"/>
      <c r="K9" s="27"/>
    </row>
  </sheetData>
  <mergeCells count="20">
    <mergeCell ref="A1:K1"/>
    <mergeCell ref="A2:H2"/>
    <mergeCell ref="I2:K2"/>
    <mergeCell ref="A3:G3"/>
    <mergeCell ref="H3:K3"/>
    <mergeCell ref="A4:C4"/>
    <mergeCell ref="E4:G4"/>
    <mergeCell ref="J4:K4"/>
    <mergeCell ref="A5:C5"/>
    <mergeCell ref="E5:G5"/>
    <mergeCell ref="J5:K5"/>
    <mergeCell ref="A6:C6"/>
    <mergeCell ref="E6:G6"/>
    <mergeCell ref="J6:K6"/>
    <mergeCell ref="A7:C7"/>
    <mergeCell ref="D7:J7"/>
    <mergeCell ref="A8:F8"/>
    <mergeCell ref="G8:K8"/>
    <mergeCell ref="A9:F9"/>
    <mergeCell ref="G9:K9"/>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tabSelected="1" zoomScale="120" zoomScaleNormal="120" workbookViewId="0">
      <pane ySplit="3" topLeftCell="A4" activePane="bottomLeft" state="frozen"/>
      <selection/>
      <selection pane="bottomLeft" activeCell="L5" sqref="L5"/>
    </sheetView>
  </sheetViews>
  <sheetFormatPr defaultColWidth="9" defaultRowHeight="14.25"/>
  <cols>
    <col min="8" max="8" width="11.625"/>
  </cols>
  <sheetData>
    <row r="1" ht="22.5" spans="1:18">
      <c r="A1" s="1" t="s">
        <v>19</v>
      </c>
      <c r="B1" s="1"/>
      <c r="C1" s="1"/>
      <c r="D1" s="1"/>
      <c r="E1" s="1"/>
      <c r="F1" s="7"/>
      <c r="G1" s="1"/>
      <c r="H1" s="7"/>
      <c r="I1" s="1"/>
      <c r="J1" s="1"/>
      <c r="K1" s="1"/>
      <c r="L1" s="1"/>
      <c r="M1" s="1"/>
      <c r="N1" s="1"/>
      <c r="O1" s="1"/>
      <c r="P1" s="1"/>
      <c r="Q1" s="1"/>
      <c r="R1" s="14"/>
    </row>
    <row r="2" ht="15.75" spans="1:18">
      <c r="A2" s="2">
        <v>45847</v>
      </c>
      <c r="B2" s="2"/>
      <c r="C2" s="2"/>
      <c r="D2" s="2"/>
      <c r="E2" s="2"/>
      <c r="F2" s="8"/>
      <c r="G2" s="2"/>
      <c r="H2" s="8"/>
      <c r="I2" s="2"/>
      <c r="J2" s="2"/>
      <c r="K2" s="2"/>
      <c r="L2" s="2"/>
      <c r="M2" s="2"/>
      <c r="N2" s="2"/>
      <c r="O2" s="2"/>
      <c r="P2" s="2"/>
      <c r="Q2" s="2"/>
      <c r="R2" s="14"/>
    </row>
    <row r="3" ht="48" spans="1:18">
      <c r="A3" s="3" t="s">
        <v>20</v>
      </c>
      <c r="B3" s="3" t="s">
        <v>21</v>
      </c>
      <c r="C3" s="3" t="s">
        <v>22</v>
      </c>
      <c r="D3" s="3" t="s">
        <v>23</v>
      </c>
      <c r="E3" s="3" t="s">
        <v>24</v>
      </c>
      <c r="F3" s="3" t="s">
        <v>25</v>
      </c>
      <c r="G3" s="3" t="s">
        <v>26</v>
      </c>
      <c r="H3" s="9" t="s">
        <v>27</v>
      </c>
      <c r="I3" s="3" t="s">
        <v>28</v>
      </c>
      <c r="J3" s="3" t="s">
        <v>29</v>
      </c>
      <c r="K3" s="3" t="s">
        <v>30</v>
      </c>
      <c r="L3" s="3" t="s">
        <v>31</v>
      </c>
      <c r="M3" s="3" t="s">
        <v>32</v>
      </c>
      <c r="N3" s="3" t="s">
        <v>33</v>
      </c>
      <c r="O3" s="3" t="s">
        <v>34</v>
      </c>
      <c r="P3" s="3" t="s">
        <v>35</v>
      </c>
      <c r="Q3" s="15" t="s">
        <v>36</v>
      </c>
      <c r="R3" s="16" t="s">
        <v>37</v>
      </c>
    </row>
    <row r="4" ht="59" customHeight="1" spans="1:18">
      <c r="A4" s="3">
        <v>1</v>
      </c>
      <c r="B4" s="3" t="s">
        <v>38</v>
      </c>
      <c r="C4" s="3" t="s">
        <v>39</v>
      </c>
      <c r="D4" s="3" t="s">
        <v>40</v>
      </c>
      <c r="E4" s="3" t="s">
        <v>41</v>
      </c>
      <c r="F4" s="3" t="s">
        <v>42</v>
      </c>
      <c r="G4" s="3" t="s">
        <v>43</v>
      </c>
      <c r="H4" s="10">
        <v>45804</v>
      </c>
      <c r="I4" s="12">
        <v>699.62</v>
      </c>
      <c r="J4" s="12">
        <v>90.14</v>
      </c>
      <c r="K4" s="3">
        <v>609.48</v>
      </c>
      <c r="L4" s="3">
        <v>369.03</v>
      </c>
      <c r="M4" s="3">
        <v>0</v>
      </c>
      <c r="N4" s="3">
        <v>0</v>
      </c>
      <c r="O4" s="3">
        <f t="shared" ref="O4:O12" si="0">K4-L4-M4-N4</f>
        <v>240.45</v>
      </c>
      <c r="P4" s="13">
        <v>0.7</v>
      </c>
      <c r="Q4" s="15">
        <f>ROUND((O4*P4),2)</f>
        <v>168.32</v>
      </c>
      <c r="R4" s="16"/>
    </row>
    <row r="5" ht="77" customHeight="1" spans="1:18">
      <c r="A5" s="3">
        <v>2</v>
      </c>
      <c r="B5" s="3" t="s">
        <v>38</v>
      </c>
      <c r="C5" s="3" t="s">
        <v>39</v>
      </c>
      <c r="D5" s="3" t="s">
        <v>40</v>
      </c>
      <c r="E5" s="3" t="s">
        <v>41</v>
      </c>
      <c r="F5" s="3" t="s">
        <v>42</v>
      </c>
      <c r="G5" s="3" t="s">
        <v>43</v>
      </c>
      <c r="H5" s="10">
        <v>45804</v>
      </c>
      <c r="I5" s="12">
        <v>533.1</v>
      </c>
      <c r="J5" s="12">
        <v>125.88</v>
      </c>
      <c r="K5" s="3">
        <v>407.22</v>
      </c>
      <c r="L5" s="3">
        <v>305.42</v>
      </c>
      <c r="M5" s="3">
        <v>0</v>
      </c>
      <c r="N5" s="3">
        <v>0</v>
      </c>
      <c r="O5" s="3">
        <f t="shared" si="0"/>
        <v>101.8</v>
      </c>
      <c r="P5" s="13">
        <v>0.7</v>
      </c>
      <c r="Q5" s="15">
        <f t="shared" ref="Q5:Q12" si="1">ROUND((O5*P5),2)</f>
        <v>71.26</v>
      </c>
      <c r="R5" s="16"/>
    </row>
    <row r="6" ht="130" customHeight="1" spans="1:18">
      <c r="A6" s="3">
        <v>3</v>
      </c>
      <c r="B6" s="3" t="s">
        <v>44</v>
      </c>
      <c r="C6" s="3" t="s">
        <v>45</v>
      </c>
      <c r="D6" s="3" t="s">
        <v>40</v>
      </c>
      <c r="E6" s="3" t="s">
        <v>46</v>
      </c>
      <c r="F6" s="3" t="s">
        <v>42</v>
      </c>
      <c r="G6" s="3" t="s">
        <v>47</v>
      </c>
      <c r="H6" s="3" t="s">
        <v>48</v>
      </c>
      <c r="I6" s="3">
        <v>3111.58</v>
      </c>
      <c r="J6" s="3">
        <v>186.44</v>
      </c>
      <c r="K6" s="3">
        <v>2925.14</v>
      </c>
      <c r="L6" s="3">
        <v>1593.86</v>
      </c>
      <c r="M6" s="3">
        <v>0</v>
      </c>
      <c r="N6" s="3">
        <v>0</v>
      </c>
      <c r="O6" s="3">
        <f t="shared" si="0"/>
        <v>1331.28</v>
      </c>
      <c r="P6" s="13">
        <v>0.7</v>
      </c>
      <c r="Q6" s="15">
        <f t="shared" si="1"/>
        <v>931.9</v>
      </c>
      <c r="R6" s="16"/>
    </row>
    <row r="7" ht="123" customHeight="1" spans="1:18">
      <c r="A7" s="3">
        <v>4</v>
      </c>
      <c r="B7" s="3" t="s">
        <v>49</v>
      </c>
      <c r="C7" s="3" t="s">
        <v>45</v>
      </c>
      <c r="D7" s="3" t="s">
        <v>40</v>
      </c>
      <c r="E7" s="3" t="s">
        <v>50</v>
      </c>
      <c r="F7" s="3" t="s">
        <v>51</v>
      </c>
      <c r="G7" s="3" t="s">
        <v>47</v>
      </c>
      <c r="H7" s="11" t="s">
        <v>52</v>
      </c>
      <c r="I7" s="3">
        <v>4723.32</v>
      </c>
      <c r="J7" s="3">
        <v>467.23</v>
      </c>
      <c r="K7" s="3">
        <v>4256.09</v>
      </c>
      <c r="L7" s="3">
        <v>2307.26</v>
      </c>
      <c r="M7" s="3">
        <v>0</v>
      </c>
      <c r="N7" s="3">
        <v>0</v>
      </c>
      <c r="O7" s="3">
        <f t="shared" si="0"/>
        <v>1948.83</v>
      </c>
      <c r="P7" s="13">
        <v>0.7</v>
      </c>
      <c r="Q7" s="15">
        <f t="shared" si="1"/>
        <v>1364.18</v>
      </c>
      <c r="R7" s="16"/>
    </row>
    <row r="8" ht="104" customHeight="1" spans="1:18">
      <c r="A8" s="3">
        <v>5</v>
      </c>
      <c r="B8" s="3" t="s">
        <v>53</v>
      </c>
      <c r="C8" s="3" t="s">
        <v>39</v>
      </c>
      <c r="D8" s="3" t="s">
        <v>40</v>
      </c>
      <c r="E8" s="3" t="s">
        <v>54</v>
      </c>
      <c r="F8" s="3" t="s">
        <v>55</v>
      </c>
      <c r="G8" s="3" t="s">
        <v>47</v>
      </c>
      <c r="H8" s="3" t="s">
        <v>56</v>
      </c>
      <c r="I8" s="3">
        <v>1279.4</v>
      </c>
      <c r="J8" s="3">
        <v>92.64</v>
      </c>
      <c r="K8" s="3">
        <v>1186.76</v>
      </c>
      <c r="L8" s="3">
        <v>290.07</v>
      </c>
      <c r="M8" s="3">
        <v>0</v>
      </c>
      <c r="N8" s="3">
        <v>0</v>
      </c>
      <c r="O8" s="3">
        <f t="shared" si="0"/>
        <v>896.69</v>
      </c>
      <c r="P8" s="13">
        <v>0.7</v>
      </c>
      <c r="Q8" s="15">
        <f t="shared" si="1"/>
        <v>627.68</v>
      </c>
      <c r="R8" s="17"/>
    </row>
    <row r="9" ht="62" customHeight="1" spans="1:18">
      <c r="A9" s="3">
        <v>6</v>
      </c>
      <c r="B9" s="3" t="s">
        <v>57</v>
      </c>
      <c r="C9" s="3" t="s">
        <v>39</v>
      </c>
      <c r="D9" s="3" t="s">
        <v>47</v>
      </c>
      <c r="E9" s="3" t="s">
        <v>58</v>
      </c>
      <c r="F9" s="3" t="s">
        <v>59</v>
      </c>
      <c r="G9" s="3" t="s">
        <v>47</v>
      </c>
      <c r="H9" s="3" t="s">
        <v>60</v>
      </c>
      <c r="I9" s="3">
        <v>35628.37</v>
      </c>
      <c r="J9" s="3">
        <v>5811.28</v>
      </c>
      <c r="K9" s="3">
        <v>29817.09</v>
      </c>
      <c r="L9" s="3">
        <v>14108.55</v>
      </c>
      <c r="M9" s="3">
        <v>8110.71</v>
      </c>
      <c r="N9" s="3">
        <v>5643.42</v>
      </c>
      <c r="O9" s="3">
        <f t="shared" si="0"/>
        <v>1954.41</v>
      </c>
      <c r="P9" s="13">
        <v>0.7</v>
      </c>
      <c r="Q9" s="15">
        <f t="shared" si="1"/>
        <v>1368.09</v>
      </c>
      <c r="R9" s="16"/>
    </row>
    <row r="10" ht="56" customHeight="1" spans="1:18">
      <c r="A10" s="3">
        <v>7</v>
      </c>
      <c r="B10" s="3" t="s">
        <v>57</v>
      </c>
      <c r="C10" s="3" t="s">
        <v>39</v>
      </c>
      <c r="D10" s="3" t="s">
        <v>47</v>
      </c>
      <c r="E10" s="3" t="s">
        <v>58</v>
      </c>
      <c r="F10" s="3" t="s">
        <v>59</v>
      </c>
      <c r="G10" s="3" t="s">
        <v>47</v>
      </c>
      <c r="H10" s="3" t="s">
        <v>61</v>
      </c>
      <c r="I10" s="3">
        <v>4852.29</v>
      </c>
      <c r="J10" s="3">
        <v>471.75</v>
      </c>
      <c r="K10" s="3">
        <v>4380.54</v>
      </c>
      <c r="L10" s="3">
        <v>1490.27</v>
      </c>
      <c r="M10" s="3">
        <v>1878.68</v>
      </c>
      <c r="N10" s="3">
        <v>596.11</v>
      </c>
      <c r="O10" s="3">
        <f t="shared" si="0"/>
        <v>415.48</v>
      </c>
      <c r="P10" s="13">
        <v>0.7</v>
      </c>
      <c r="Q10" s="15">
        <f t="shared" si="1"/>
        <v>290.84</v>
      </c>
      <c r="R10" s="16"/>
    </row>
    <row r="11" ht="110" customHeight="1" spans="1:18">
      <c r="A11" s="3">
        <v>8</v>
      </c>
      <c r="B11" s="3" t="s">
        <v>62</v>
      </c>
      <c r="C11" s="3" t="s">
        <v>39</v>
      </c>
      <c r="D11" s="3" t="s">
        <v>47</v>
      </c>
      <c r="E11" s="3" t="s">
        <v>63</v>
      </c>
      <c r="F11" s="3" t="s">
        <v>64</v>
      </c>
      <c r="G11" s="3" t="s">
        <v>47</v>
      </c>
      <c r="H11" s="3" t="s">
        <v>65</v>
      </c>
      <c r="I11" s="3">
        <v>9605.28</v>
      </c>
      <c r="J11" s="3">
        <v>1442.09</v>
      </c>
      <c r="K11" s="3">
        <v>8163.19</v>
      </c>
      <c r="L11" s="3">
        <v>3281.6</v>
      </c>
      <c r="M11" s="3">
        <v>104.32</v>
      </c>
      <c r="N11" s="3">
        <v>1312.64</v>
      </c>
      <c r="O11" s="3">
        <f t="shared" si="0"/>
        <v>3464.63</v>
      </c>
      <c r="P11" s="13">
        <v>0.7</v>
      </c>
      <c r="Q11" s="15">
        <f t="shared" si="1"/>
        <v>2425.24</v>
      </c>
      <c r="R11" s="16"/>
    </row>
    <row r="12" ht="27" customHeight="1" spans="1:18">
      <c r="A12" s="4" t="s">
        <v>14</v>
      </c>
      <c r="B12" s="5"/>
      <c r="C12" s="5"/>
      <c r="D12" s="5"/>
      <c r="E12" s="5"/>
      <c r="F12" s="5"/>
      <c r="G12" s="5"/>
      <c r="H12" s="5"/>
      <c r="I12" s="3">
        <f t="shared" ref="I12:O12" si="2">SUM(I4:I11)</f>
        <v>60432.96</v>
      </c>
      <c r="J12" s="3">
        <f t="shared" si="2"/>
        <v>8687.45</v>
      </c>
      <c r="K12" s="3">
        <f t="shared" si="2"/>
        <v>51745.51</v>
      </c>
      <c r="L12" s="3">
        <f t="shared" si="2"/>
        <v>23746.06</v>
      </c>
      <c r="M12" s="3">
        <f t="shared" si="2"/>
        <v>10093.71</v>
      </c>
      <c r="N12" s="3">
        <f t="shared" si="2"/>
        <v>7552.17</v>
      </c>
      <c r="O12" s="3">
        <f t="shared" si="2"/>
        <v>10353.57</v>
      </c>
      <c r="P12" s="13">
        <v>0.7</v>
      </c>
      <c r="Q12" s="15">
        <f>SUM(Q4:Q11)</f>
        <v>7247.51</v>
      </c>
      <c r="R12" s="16"/>
    </row>
    <row r="13" spans="1:18">
      <c r="A13" s="6"/>
      <c r="B13" s="6"/>
      <c r="C13" s="6"/>
      <c r="D13" s="6"/>
      <c r="E13" s="6"/>
      <c r="F13" s="6"/>
      <c r="G13" s="6"/>
      <c r="H13" s="6"/>
      <c r="I13" s="6"/>
      <c r="J13" s="6"/>
      <c r="K13" s="6"/>
      <c r="L13" s="6"/>
      <c r="M13" s="6"/>
      <c r="N13" s="6"/>
      <c r="O13" s="6"/>
      <c r="P13" s="6"/>
      <c r="Q13" s="6"/>
      <c r="R13" s="6"/>
    </row>
  </sheetData>
  <mergeCells count="3">
    <mergeCell ref="A1:Q1"/>
    <mergeCell ref="A2:Q2"/>
    <mergeCell ref="A12:H12"/>
  </mergeCells>
  <pageMargins left="0.75" right="0.75" top="1" bottom="1" header="0.5" footer="0.5"/>
  <pageSetup paperSize="9"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汇总首页</vt:lpstr>
      <vt:lpstr>第5批明细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byhs</cp:lastModifiedBy>
  <dcterms:created xsi:type="dcterms:W3CDTF">2019-11-19T18:10:00Z</dcterms:created>
  <dcterms:modified xsi:type="dcterms:W3CDTF">2025-07-16T17:20:05Z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2052-11.8.2.12219</vt:lpwstr>
  </property>
  <property fmtid="{D5CDD505-2E9C-101B-9397-08002B2CF9AE}" pid="3" name="ICV">
    <vt:lpwstr>5E92FEB90A49EEE5C56E77684AC381A9</vt:lpwstr>
  </property>
</Properties>
</file>